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xandre Medeiros\OneDrive\Área de Trabalho\Acesso rápido\AULA UFMT\"/>
    </mc:Choice>
  </mc:AlternateContent>
  <xr:revisionPtr revIDLastSave="0" documentId="13_ncr:1_{9C45388F-C696-483F-8E53-955296F2D2EF}" xr6:coauthVersionLast="47" xr6:coauthVersionMax="47" xr10:uidLastSave="{00000000-0000-0000-0000-000000000000}"/>
  <bookViews>
    <workbookView xWindow="-110" yWindow="-110" windowWidth="19420" windowHeight="10420" xr2:uid="{B7B2099C-C73D-4BAE-B26C-F63207E52BD2}"/>
  </bookViews>
  <sheets>
    <sheet name="Planilha1" sheetId="1" r:id="rId1"/>
    <sheet name="Nota da AV1 e média final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2" l="1"/>
  <c r="F10" i="1"/>
  <c r="G4" i="1"/>
  <c r="F12" i="2"/>
  <c r="C3" i="2"/>
  <c r="F3" i="2"/>
  <c r="G3" i="2"/>
  <c r="C4" i="2"/>
  <c r="F4" i="2"/>
  <c r="G4" i="2"/>
  <c r="C5" i="2"/>
  <c r="F5" i="2"/>
  <c r="C6" i="2"/>
  <c r="F6" i="2"/>
  <c r="C7" i="2"/>
  <c r="F7" i="2"/>
  <c r="C8" i="2"/>
  <c r="F8" i="2"/>
  <c r="C9" i="2"/>
  <c r="C10" i="2"/>
  <c r="F10" i="2"/>
  <c r="C11" i="2"/>
  <c r="F11" i="2"/>
  <c r="C12" i="2"/>
  <c r="C13" i="2"/>
  <c r="F13" i="2"/>
  <c r="C14" i="2"/>
  <c r="F14" i="2"/>
  <c r="C15" i="2"/>
  <c r="F15" i="2"/>
  <c r="C2" i="2"/>
  <c r="F2" i="2"/>
  <c r="G2" i="2"/>
  <c r="B3" i="2"/>
  <c r="B4" i="2"/>
  <c r="B5" i="2"/>
  <c r="B15" i="2"/>
  <c r="B2" i="2"/>
  <c r="F15" i="1"/>
  <c r="F14" i="1"/>
  <c r="G2" i="1" s="1"/>
  <c r="F29" i="1"/>
  <c r="F28" i="1"/>
  <c r="F27" i="1"/>
  <c r="F26" i="1"/>
  <c r="F25" i="1"/>
  <c r="F24" i="1"/>
  <c r="F23" i="1"/>
  <c r="F22" i="1"/>
  <c r="F21" i="1"/>
  <c r="F20" i="1"/>
  <c r="F19" i="1"/>
  <c r="F18" i="1"/>
  <c r="F3" i="1"/>
  <c r="F4" i="1"/>
  <c r="F5" i="1"/>
  <c r="F6" i="1"/>
  <c r="B6" i="2"/>
  <c r="F7" i="1"/>
  <c r="B7" i="2"/>
  <c r="F8" i="1"/>
  <c r="B8" i="2"/>
  <c r="F9" i="1"/>
  <c r="B9" i="2"/>
  <c r="F11" i="1"/>
  <c r="B11" i="2"/>
  <c r="F12" i="1"/>
  <c r="B12" i="2"/>
  <c r="F13" i="1"/>
  <c r="B13" i="2"/>
  <c r="F2" i="1"/>
  <c r="G5" i="2"/>
  <c r="G11" i="2"/>
  <c r="G12" i="2"/>
  <c r="B10" i="2"/>
  <c r="G10" i="2"/>
  <c r="G7" i="2"/>
  <c r="G6" i="2"/>
  <c r="G13" i="2"/>
  <c r="G15" i="2"/>
  <c r="G9" i="2"/>
  <c r="G8" i="2"/>
  <c r="G6" i="1"/>
  <c r="B14" i="2" l="1"/>
  <c r="G14" i="2" s="1"/>
  <c r="H2" i="2" l="1"/>
  <c r="H6" i="2"/>
  <c r="H4" i="2"/>
</calcChain>
</file>

<file path=xl/sharedStrings.xml><?xml version="1.0" encoding="utf-8"?>
<sst xmlns="http://schemas.openxmlformats.org/spreadsheetml/2006/main" count="25" uniqueCount="19">
  <si>
    <t xml:space="preserve">matrícula </t>
  </si>
  <si>
    <t>Atividade 1</t>
  </si>
  <si>
    <t>Atividade 2</t>
  </si>
  <si>
    <t>Atividade 3</t>
  </si>
  <si>
    <t>Atividade 4</t>
  </si>
  <si>
    <t>Atividade 5</t>
  </si>
  <si>
    <t>Atividade 6</t>
  </si>
  <si>
    <t>Atividade 7</t>
  </si>
  <si>
    <t>Atividade 8</t>
  </si>
  <si>
    <t>nota final das atividades (AV1)</t>
  </si>
  <si>
    <t>nota final das atividades (AV2)</t>
  </si>
  <si>
    <t>média</t>
  </si>
  <si>
    <t>Primeiro Quartil</t>
  </si>
  <si>
    <t>Terceiro Quartil</t>
  </si>
  <si>
    <t>ponto extra terceira atividade</t>
  </si>
  <si>
    <t>Nota da AV1</t>
  </si>
  <si>
    <t>Nota da  AV1 + ponto Extra</t>
  </si>
  <si>
    <t>Ponto por ter vindo todas as aulas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</si>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</sst>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bd18f42c0b23123/&#193;rea%20de%20Trabalho/Acesso%20r&#225;pido/AULA%20UFMT/Atividade%20extra%20-%20Aula%2001%5eJ%20Aula%2002%20e%20Aula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2"/>
    </sheetNames>
    <sheetDataSet>
      <sheetData sheetId="0">
        <row r="2">
          <cell r="E2">
            <v>0.8</v>
          </cell>
        </row>
        <row r="3">
          <cell r="E3">
            <v>1.3</v>
          </cell>
        </row>
        <row r="4">
          <cell r="E4">
            <v>1.4</v>
          </cell>
        </row>
        <row r="5">
          <cell r="E5">
            <v>0.9</v>
          </cell>
        </row>
        <row r="6">
          <cell r="E6">
            <v>1.5</v>
          </cell>
        </row>
        <row r="7">
          <cell r="E7">
            <v>1.35</v>
          </cell>
        </row>
        <row r="8">
          <cell r="E8">
            <v>1.5</v>
          </cell>
        </row>
        <row r="9">
          <cell r="E9">
            <v>1</v>
          </cell>
        </row>
        <row r="10">
          <cell r="E10">
            <v>1</v>
          </cell>
        </row>
        <row r="11">
          <cell r="E11">
            <v>0.5</v>
          </cell>
        </row>
        <row r="12">
          <cell r="E12">
            <v>0.65</v>
          </cell>
        </row>
        <row r="13">
          <cell r="E13">
            <v>0.85</v>
          </cell>
        </row>
        <row r="14">
          <cell r="E14">
            <v>0.5</v>
          </cell>
        </row>
        <row r="16">
          <cell r="E16">
            <v>0.95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3629-51C6-46CA-98F1-8FA521101395}">
  <dimension ref="A1:G31"/>
  <sheetViews>
    <sheetView tabSelected="1" zoomScale="130" zoomScaleNormal="130" workbookViewId="0">
      <selection activeCell="E15" sqref="E15"/>
    </sheetView>
  </sheetViews>
  <sheetFormatPr defaultRowHeight="14"/>
  <cols>
    <col min="1" max="1" width="14.25" bestFit="1" customWidth="1"/>
    <col min="2" max="5" width="10.58203125" bestFit="1" customWidth="1"/>
    <col min="6" max="6" width="28.4140625" bestFit="1" customWidth="1"/>
    <col min="7" max="8" width="15.25" bestFit="1" customWidth="1"/>
    <col min="9" max="9" width="14.8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11</v>
      </c>
    </row>
    <row r="2" spans="1:7">
      <c r="A2" s="1">
        <v>202211905010</v>
      </c>
      <c r="B2" s="3">
        <v>9.4700000000000006</v>
      </c>
      <c r="C2" s="3">
        <v>7</v>
      </c>
      <c r="D2" s="3">
        <v>9</v>
      </c>
      <c r="E2" s="3">
        <v>10</v>
      </c>
      <c r="F2" s="3">
        <f>IF(OR(B2="",C2="",D2="",E2=""),"",IFERROR(AVERAGE(B2:E2)*0.4,""))</f>
        <v>3.5470000000000002</v>
      </c>
      <c r="G2" s="2">
        <f>AVERAGE(F2:F15)</f>
        <v>3.2812142857142859</v>
      </c>
    </row>
    <row r="3" spans="1:7">
      <c r="A3" s="1">
        <v>202221905005</v>
      </c>
      <c r="B3" s="3">
        <v>9.5</v>
      </c>
      <c r="C3" s="3">
        <v>9.6999999999999993</v>
      </c>
      <c r="D3" s="3">
        <v>9</v>
      </c>
      <c r="E3" s="3">
        <v>10</v>
      </c>
      <c r="F3" s="3">
        <f t="shared" ref="F3:F15" si="0">IF(OR(B3="",C3="",D3="",E3=""),"",IFERROR(AVERAGE(B3:E3)*0.4,""))</f>
        <v>3.8200000000000003</v>
      </c>
      <c r="G3" s="2" t="s">
        <v>12</v>
      </c>
    </row>
    <row r="4" spans="1:7">
      <c r="A4" s="1">
        <v>202211904001</v>
      </c>
      <c r="B4" s="3">
        <v>10</v>
      </c>
      <c r="C4" s="3">
        <v>10</v>
      </c>
      <c r="D4" s="3">
        <v>10</v>
      </c>
      <c r="E4" s="3">
        <v>10</v>
      </c>
      <c r="F4" s="3">
        <f t="shared" si="0"/>
        <v>4</v>
      </c>
      <c r="G4" s="2">
        <f>QUARTILE(F2:F15,1)</f>
        <v>2.9875000000000003</v>
      </c>
    </row>
    <row r="5" spans="1:7">
      <c r="A5" s="1">
        <v>202211904019</v>
      </c>
      <c r="B5" s="3">
        <v>9.5</v>
      </c>
      <c r="C5" s="3">
        <v>10</v>
      </c>
      <c r="D5" s="3">
        <v>0</v>
      </c>
      <c r="E5" s="3">
        <v>10</v>
      </c>
      <c r="F5" s="3">
        <f t="shared" si="0"/>
        <v>2.95</v>
      </c>
      <c r="G5" s="2" t="s">
        <v>13</v>
      </c>
    </row>
    <row r="6" spans="1:7">
      <c r="A6" s="1">
        <v>202411904017</v>
      </c>
      <c r="B6" s="3">
        <v>10</v>
      </c>
      <c r="C6" s="3">
        <v>10</v>
      </c>
      <c r="D6" s="3">
        <v>9.8000000000000007</v>
      </c>
      <c r="E6" s="3">
        <v>10</v>
      </c>
      <c r="F6" s="3">
        <f t="shared" si="0"/>
        <v>3.98</v>
      </c>
      <c r="G6" s="2">
        <f>QUARTILE(F2:F15,3)</f>
        <v>3.8425000000000002</v>
      </c>
    </row>
    <row r="7" spans="1:7">
      <c r="A7" s="1">
        <v>202321904005</v>
      </c>
      <c r="B7" s="3">
        <v>10</v>
      </c>
      <c r="C7" s="3">
        <v>9.5</v>
      </c>
      <c r="D7" s="3">
        <v>9</v>
      </c>
      <c r="E7" s="3">
        <v>10</v>
      </c>
      <c r="F7" s="3">
        <f t="shared" si="0"/>
        <v>3.85</v>
      </c>
    </row>
    <row r="8" spans="1:7">
      <c r="A8" s="1">
        <v>202311904012</v>
      </c>
      <c r="B8" s="3">
        <v>9</v>
      </c>
      <c r="C8" s="3">
        <v>8</v>
      </c>
      <c r="D8" s="3">
        <v>8</v>
      </c>
      <c r="E8" s="3">
        <v>10</v>
      </c>
      <c r="F8" s="3">
        <f t="shared" si="0"/>
        <v>3.5</v>
      </c>
    </row>
    <row r="9" spans="1:7">
      <c r="A9" s="1">
        <v>202311903043</v>
      </c>
      <c r="B9" s="3">
        <v>7</v>
      </c>
      <c r="C9" s="3">
        <v>7</v>
      </c>
      <c r="D9" s="3">
        <v>9</v>
      </c>
      <c r="E9" s="3">
        <v>10</v>
      </c>
      <c r="F9" s="3">
        <f t="shared" si="0"/>
        <v>3.3000000000000003</v>
      </c>
    </row>
    <row r="10" spans="1:7">
      <c r="A10" s="1">
        <v>202111904056</v>
      </c>
      <c r="B10" s="3">
        <v>10</v>
      </c>
      <c r="C10" s="3">
        <v>9.6999999999999993</v>
      </c>
      <c r="D10" s="3">
        <v>9</v>
      </c>
      <c r="E10" s="3">
        <v>10</v>
      </c>
      <c r="F10" s="3">
        <f>IF(OR(B10="",C10="",D10="",E10=""),"",IFERROR(AVERAGE(B10:E10)*0.4,""))</f>
        <v>3.8700000000000006</v>
      </c>
    </row>
    <row r="11" spans="1:7">
      <c r="A11" s="1">
        <v>202311903011</v>
      </c>
      <c r="B11" s="3">
        <v>9</v>
      </c>
      <c r="C11" s="3">
        <v>9.6999999999999993</v>
      </c>
      <c r="D11" s="3">
        <v>9</v>
      </c>
      <c r="E11" s="3">
        <v>0</v>
      </c>
      <c r="F11" s="3">
        <f t="shared" si="0"/>
        <v>2.77</v>
      </c>
    </row>
    <row r="12" spans="1:7">
      <c r="A12" s="1">
        <v>202311903004</v>
      </c>
      <c r="B12" s="3">
        <v>7</v>
      </c>
      <c r="C12" s="3">
        <v>8</v>
      </c>
      <c r="D12" s="3">
        <v>9</v>
      </c>
      <c r="E12" s="3">
        <v>10</v>
      </c>
      <c r="F12" s="3">
        <f t="shared" si="0"/>
        <v>3.4000000000000004</v>
      </c>
    </row>
    <row r="13" spans="1:7">
      <c r="A13" s="1">
        <v>202221904002</v>
      </c>
      <c r="B13" s="3">
        <v>0</v>
      </c>
      <c r="C13" s="3">
        <v>0</v>
      </c>
      <c r="D13" s="3">
        <v>9.5</v>
      </c>
      <c r="E13" s="3">
        <v>10</v>
      </c>
      <c r="F13" s="3">
        <f t="shared" si="0"/>
        <v>1.9500000000000002</v>
      </c>
    </row>
    <row r="14" spans="1:7">
      <c r="A14" s="1">
        <v>202321322003</v>
      </c>
      <c r="B14" s="3">
        <v>10</v>
      </c>
      <c r="C14" s="3">
        <v>5</v>
      </c>
      <c r="D14" s="3">
        <v>9</v>
      </c>
      <c r="E14" s="3">
        <v>7</v>
      </c>
      <c r="F14" s="3">
        <f t="shared" si="0"/>
        <v>3.1</v>
      </c>
    </row>
    <row r="15" spans="1:7">
      <c r="A15" s="1">
        <v>202311903022</v>
      </c>
      <c r="B15" s="3">
        <v>0</v>
      </c>
      <c r="C15" s="3">
        <v>0</v>
      </c>
      <c r="D15" s="3">
        <v>9</v>
      </c>
      <c r="E15" s="3">
        <v>10</v>
      </c>
      <c r="F15" s="3">
        <f t="shared" si="0"/>
        <v>1.9000000000000001</v>
      </c>
    </row>
    <row r="17" spans="1:6">
      <c r="A17" s="2" t="s">
        <v>0</v>
      </c>
      <c r="B17" s="2" t="s">
        <v>5</v>
      </c>
      <c r="C17" s="2" t="s">
        <v>6</v>
      </c>
      <c r="D17" s="2" t="s">
        <v>7</v>
      </c>
      <c r="E17" s="2" t="s">
        <v>8</v>
      </c>
      <c r="F17" s="2" t="s">
        <v>10</v>
      </c>
    </row>
    <row r="18" spans="1:6">
      <c r="A18" s="1">
        <v>202211905010</v>
      </c>
      <c r="B18" s="3"/>
      <c r="C18" s="3"/>
      <c r="D18" s="3"/>
      <c r="E18" s="3"/>
      <c r="F18" s="3" t="str">
        <f>IF(OR(B18="",C18="",D18="",E18=""),"",IFERROR(AVERAGE(B18:E18)*0.4,""))</f>
        <v/>
      </c>
    </row>
    <row r="19" spans="1:6">
      <c r="A19" s="1">
        <v>202221905005</v>
      </c>
      <c r="B19" s="3"/>
      <c r="C19" s="3"/>
      <c r="D19" s="3"/>
      <c r="E19" s="3"/>
      <c r="F19" s="3" t="str">
        <f t="shared" ref="F19:F29" si="1">IF(OR(B19="",C19="",D19="",E19=""),"",IFERROR(AVERAGE(B19:E19)*0.4,""))</f>
        <v/>
      </c>
    </row>
    <row r="20" spans="1:6">
      <c r="A20" s="1">
        <v>202211904001</v>
      </c>
      <c r="B20" s="3"/>
      <c r="C20" s="3"/>
      <c r="D20" s="3"/>
      <c r="E20" s="3"/>
      <c r="F20" s="3" t="str">
        <f t="shared" si="1"/>
        <v/>
      </c>
    </row>
    <row r="21" spans="1:6">
      <c r="A21" s="1">
        <v>202211904019</v>
      </c>
      <c r="B21" s="3"/>
      <c r="C21" s="3"/>
      <c r="D21" s="3"/>
      <c r="E21" s="3"/>
      <c r="F21" s="3" t="str">
        <f t="shared" si="1"/>
        <v/>
      </c>
    </row>
    <row r="22" spans="1:6">
      <c r="A22" s="1">
        <v>202411904017</v>
      </c>
      <c r="B22" s="3"/>
      <c r="C22" s="3"/>
      <c r="D22" s="3"/>
      <c r="E22" s="3"/>
      <c r="F22" s="3" t="str">
        <f t="shared" si="1"/>
        <v/>
      </c>
    </row>
    <row r="23" spans="1:6">
      <c r="A23" s="1">
        <v>202321904005</v>
      </c>
      <c r="B23" s="3"/>
      <c r="C23" s="3"/>
      <c r="D23" s="3"/>
      <c r="E23" s="3"/>
      <c r="F23" s="3" t="str">
        <f t="shared" si="1"/>
        <v/>
      </c>
    </row>
    <row r="24" spans="1:6">
      <c r="A24" s="1">
        <v>202311904012</v>
      </c>
      <c r="B24" s="3"/>
      <c r="C24" s="3"/>
      <c r="D24" s="3"/>
      <c r="E24" s="3"/>
      <c r="F24" s="3" t="str">
        <f t="shared" si="1"/>
        <v/>
      </c>
    </row>
    <row r="25" spans="1:6">
      <c r="A25" s="1">
        <v>202311903043</v>
      </c>
      <c r="B25" s="3"/>
      <c r="C25" s="3"/>
      <c r="D25" s="3"/>
      <c r="E25" s="3"/>
      <c r="F25" s="3" t="str">
        <f t="shared" si="1"/>
        <v/>
      </c>
    </row>
    <row r="26" spans="1:6">
      <c r="A26" s="1">
        <v>202111904056</v>
      </c>
      <c r="B26" s="3"/>
      <c r="C26" s="3"/>
      <c r="D26" s="3"/>
      <c r="E26" s="3"/>
      <c r="F26" s="3" t="str">
        <f t="shared" si="1"/>
        <v/>
      </c>
    </row>
    <row r="27" spans="1:6">
      <c r="A27" s="1">
        <v>202311903011</v>
      </c>
      <c r="B27" s="3"/>
      <c r="C27" s="3"/>
      <c r="D27" s="3"/>
      <c r="E27" s="3"/>
      <c r="F27" s="3" t="str">
        <f t="shared" si="1"/>
        <v/>
      </c>
    </row>
    <row r="28" spans="1:6">
      <c r="A28" s="1">
        <v>202311903004</v>
      </c>
      <c r="B28" s="3">
        <v>0.6</v>
      </c>
      <c r="C28" s="3">
        <v>0.8</v>
      </c>
      <c r="D28" s="3"/>
      <c r="E28" s="3"/>
      <c r="F28" s="3" t="str">
        <f t="shared" si="1"/>
        <v/>
      </c>
    </row>
    <row r="29" spans="1:6">
      <c r="A29" s="1">
        <v>202221904002</v>
      </c>
      <c r="B29" s="3"/>
      <c r="C29" s="3"/>
      <c r="D29" s="3"/>
      <c r="E29" s="3"/>
      <c r="F29" s="3" t="str">
        <f t="shared" si="1"/>
        <v/>
      </c>
    </row>
    <row r="30" spans="1:6">
      <c r="A30" s="1">
        <v>202321322003</v>
      </c>
      <c r="B30" s="3"/>
      <c r="C30" s="3"/>
      <c r="D30" s="3"/>
      <c r="E30" s="3"/>
      <c r="F30" s="3"/>
    </row>
    <row r="31" spans="1:6">
      <c r="A31" s="1">
        <v>202311903022</v>
      </c>
      <c r="B31" s="3"/>
      <c r="C31" s="3"/>
      <c r="D31" s="3"/>
      <c r="E31" s="3"/>
      <c r="F31" s="3"/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8250-A397-4DD7-9FB6-BCBBBDB51F49}">
  <dimension ref="A1:H15"/>
  <sheetViews>
    <sheetView workbookViewId="0">
      <selection activeCell="J15" sqref="J15"/>
    </sheetView>
  </sheetViews>
  <sheetFormatPr defaultRowHeight="14"/>
  <cols>
    <col min="1" max="1" width="13.1640625" bestFit="1" customWidth="1"/>
    <col min="2" max="2" width="28.4140625" bestFit="1" customWidth="1"/>
    <col min="3" max="3" width="34" bestFit="1" customWidth="1"/>
    <col min="4" max="4" width="34" customWidth="1"/>
    <col min="5" max="5" width="11.75" bestFit="1" customWidth="1"/>
    <col min="6" max="6" width="24.25" bestFit="1" customWidth="1"/>
    <col min="8" max="8" width="15.25" bestFit="1" customWidth="1"/>
  </cols>
  <sheetData>
    <row r="1" spans="1:8">
      <c r="A1" s="2" t="s">
        <v>0</v>
      </c>
      <c r="B1" s="5" t="s">
        <v>9</v>
      </c>
      <c r="C1" s="5" t="s">
        <v>14</v>
      </c>
      <c r="D1" s="4" t="s">
        <v>17</v>
      </c>
      <c r="E1" s="4" t="s">
        <v>15</v>
      </c>
      <c r="F1" s="4" t="s">
        <v>16</v>
      </c>
      <c r="G1" s="4" t="s">
        <v>18</v>
      </c>
      <c r="H1" s="2" t="s">
        <v>11</v>
      </c>
    </row>
    <row r="2" spans="1:8">
      <c r="A2" s="7">
        <v>202211905010</v>
      </c>
      <c r="B2" s="2">
        <f>Planilha1!F2</f>
        <v>3.5470000000000002</v>
      </c>
      <c r="C2" s="6">
        <f>[1]Planilha1!E2</f>
        <v>0.8</v>
      </c>
      <c r="D2" s="6"/>
      <c r="E2" s="2">
        <v>1</v>
      </c>
      <c r="F2" s="6">
        <f>E2+C2+D2</f>
        <v>1.8</v>
      </c>
      <c r="G2" s="2">
        <f>B2+F2*0.6</f>
        <v>4.6270000000000007</v>
      </c>
      <c r="H2" s="2">
        <f>AVERAGE(G2:G15)</f>
        <v>4.3312142857142861</v>
      </c>
    </row>
    <row r="3" spans="1:8">
      <c r="A3" s="7">
        <v>202221905005</v>
      </c>
      <c r="B3" s="2">
        <f>Planilha1!F3</f>
        <v>3.8200000000000003</v>
      </c>
      <c r="C3" s="6">
        <f>[1]Planilha1!E3</f>
        <v>1.3</v>
      </c>
      <c r="D3" s="6">
        <v>0.5</v>
      </c>
      <c r="E3" s="2">
        <v>1</v>
      </c>
      <c r="F3" s="6">
        <f t="shared" ref="F3:F15" si="0">E3+C3+D3</f>
        <v>2.8</v>
      </c>
      <c r="G3" s="2">
        <f>B3+F3*0.6</f>
        <v>5.5</v>
      </c>
      <c r="H3" s="2" t="s">
        <v>12</v>
      </c>
    </row>
    <row r="4" spans="1:8">
      <c r="A4" s="7">
        <v>202211904001</v>
      </c>
      <c r="B4" s="2">
        <f>Planilha1!F4</f>
        <v>4</v>
      </c>
      <c r="C4" s="6">
        <f>[1]Planilha1!E4</f>
        <v>1.4</v>
      </c>
      <c r="D4" s="6">
        <v>0.5</v>
      </c>
      <c r="E4" s="2">
        <v>1</v>
      </c>
      <c r="F4" s="6">
        <f t="shared" si="0"/>
        <v>2.9</v>
      </c>
      <c r="G4" s="2">
        <f>B4+F4*0.6</f>
        <v>5.74</v>
      </c>
      <c r="H4" s="2">
        <f>QUARTILE(G2:G15,1)</f>
        <v>3.7225000000000001</v>
      </c>
    </row>
    <row r="5" spans="1:8">
      <c r="A5" s="7">
        <v>202211904019</v>
      </c>
      <c r="B5" s="2">
        <f>Planilha1!F5</f>
        <v>2.95</v>
      </c>
      <c r="C5" s="6">
        <f>[1]Planilha1!E5</f>
        <v>0.9</v>
      </c>
      <c r="D5" s="6"/>
      <c r="E5" s="2">
        <v>0.5</v>
      </c>
      <c r="F5" s="6">
        <f t="shared" si="0"/>
        <v>1.4</v>
      </c>
      <c r="G5" s="2">
        <f>B5+F5*0.6</f>
        <v>3.79</v>
      </c>
      <c r="H5" s="2" t="s">
        <v>13</v>
      </c>
    </row>
    <row r="6" spans="1:8">
      <c r="A6" s="7">
        <v>202411904017</v>
      </c>
      <c r="B6" s="2">
        <f>Planilha1!F6</f>
        <v>3.98</v>
      </c>
      <c r="C6" s="6">
        <f>[1]Planilha1!E6</f>
        <v>1.5</v>
      </c>
      <c r="D6" s="6"/>
      <c r="E6" s="2">
        <v>0.8</v>
      </c>
      <c r="F6" s="6">
        <f t="shared" si="0"/>
        <v>2.2999999999999998</v>
      </c>
      <c r="G6" s="2">
        <f t="shared" ref="G6:G15" si="1">B6+F6*0.6</f>
        <v>5.3599999999999994</v>
      </c>
      <c r="H6" s="2">
        <f>QUARTILE(G2:G15,3)</f>
        <v>5.2124999999999995</v>
      </c>
    </row>
    <row r="7" spans="1:8">
      <c r="A7" s="7">
        <v>202321904005</v>
      </c>
      <c r="B7" s="2">
        <f>Planilha1!F7</f>
        <v>3.85</v>
      </c>
      <c r="C7" s="6">
        <f>[1]Planilha1!E7</f>
        <v>1.35</v>
      </c>
      <c r="D7" s="6"/>
      <c r="E7" s="2">
        <v>0</v>
      </c>
      <c r="F7" s="6">
        <f t="shared" si="0"/>
        <v>1.35</v>
      </c>
      <c r="G7" s="2">
        <f t="shared" si="1"/>
        <v>4.66</v>
      </c>
    </row>
    <row r="8" spans="1:8">
      <c r="A8" s="7">
        <v>202311904012</v>
      </c>
      <c r="B8" s="2">
        <f>Planilha1!F8</f>
        <v>3.5</v>
      </c>
      <c r="C8" s="6">
        <f>[1]Planilha1!E8</f>
        <v>1.5</v>
      </c>
      <c r="D8" s="6">
        <v>0.5</v>
      </c>
      <c r="E8" s="2">
        <v>1.5</v>
      </c>
      <c r="F8" s="6">
        <f t="shared" si="0"/>
        <v>3.5</v>
      </c>
      <c r="G8" s="2">
        <f t="shared" si="1"/>
        <v>5.6</v>
      </c>
    </row>
    <row r="9" spans="1:8">
      <c r="A9" s="7">
        <v>202311903043</v>
      </c>
      <c r="B9" s="2">
        <f>Planilha1!F9</f>
        <v>3.3000000000000003</v>
      </c>
      <c r="C9" s="6">
        <f>[1]Planilha1!E9</f>
        <v>1</v>
      </c>
      <c r="D9" s="6">
        <v>0.5</v>
      </c>
      <c r="E9" s="2">
        <v>0.5</v>
      </c>
      <c r="F9" s="6">
        <f>E9+C9+D9</f>
        <v>2</v>
      </c>
      <c r="G9" s="2">
        <f t="shared" si="1"/>
        <v>4.5</v>
      </c>
    </row>
    <row r="10" spans="1:8">
      <c r="A10" s="7">
        <v>202111904056</v>
      </c>
      <c r="B10" s="2">
        <f>Planilha1!F10</f>
        <v>3.8700000000000006</v>
      </c>
      <c r="C10" s="6">
        <f>[1]Planilha1!E10</f>
        <v>1</v>
      </c>
      <c r="D10" s="6"/>
      <c r="E10" s="2">
        <v>0.5</v>
      </c>
      <c r="F10" s="6">
        <f t="shared" si="0"/>
        <v>1.5</v>
      </c>
      <c r="G10" s="2">
        <f t="shared" si="1"/>
        <v>4.7700000000000005</v>
      </c>
    </row>
    <row r="11" spans="1:8">
      <c r="A11" s="7">
        <v>202311903011</v>
      </c>
      <c r="B11" s="2">
        <f>Planilha1!F11</f>
        <v>2.77</v>
      </c>
      <c r="C11" s="6">
        <f>[1]Planilha1!E11</f>
        <v>0.5</v>
      </c>
      <c r="D11" s="6"/>
      <c r="E11" s="2">
        <v>0</v>
      </c>
      <c r="F11" s="6">
        <f t="shared" si="0"/>
        <v>0.5</v>
      </c>
      <c r="G11" s="2">
        <f t="shared" si="1"/>
        <v>3.07</v>
      </c>
    </row>
    <row r="12" spans="1:8">
      <c r="A12" s="7">
        <v>202311903004</v>
      </c>
      <c r="B12" s="2">
        <f>Planilha1!F12</f>
        <v>3.4000000000000004</v>
      </c>
      <c r="C12" s="6">
        <f>[1]Planilha1!E12</f>
        <v>0.65</v>
      </c>
      <c r="D12" s="6"/>
      <c r="E12" s="2">
        <v>0</v>
      </c>
      <c r="F12" s="6">
        <f t="shared" si="0"/>
        <v>0.65</v>
      </c>
      <c r="G12" s="2">
        <f t="shared" si="1"/>
        <v>3.7900000000000005</v>
      </c>
    </row>
    <row r="13" spans="1:8">
      <c r="A13" s="7">
        <v>202221904002</v>
      </c>
      <c r="B13" s="2">
        <f>Planilha1!F13</f>
        <v>1.9500000000000002</v>
      </c>
      <c r="C13" s="6">
        <f>[1]Planilha1!E13</f>
        <v>0.85</v>
      </c>
      <c r="D13" s="6"/>
      <c r="E13" s="2">
        <v>1</v>
      </c>
      <c r="F13" s="6">
        <f t="shared" si="0"/>
        <v>1.85</v>
      </c>
      <c r="G13" s="2">
        <f t="shared" si="1"/>
        <v>3.0600000000000005</v>
      </c>
    </row>
    <row r="14" spans="1:8">
      <c r="A14" s="7">
        <v>202321322003</v>
      </c>
      <c r="B14" s="2">
        <f>Planilha1!F14</f>
        <v>3.1</v>
      </c>
      <c r="C14" s="6">
        <f>[1]Planilha1!E14</f>
        <v>0.5</v>
      </c>
      <c r="D14" s="6"/>
      <c r="E14" s="2">
        <v>0.5</v>
      </c>
      <c r="F14" s="6">
        <f t="shared" si="0"/>
        <v>1</v>
      </c>
      <c r="G14" s="2">
        <f t="shared" si="1"/>
        <v>3.7</v>
      </c>
    </row>
    <row r="15" spans="1:8">
      <c r="A15" s="7">
        <v>202311903022</v>
      </c>
      <c r="B15" s="2">
        <f>Planilha1!F15</f>
        <v>1.9000000000000001</v>
      </c>
      <c r="C15" s="6">
        <f>[1]Planilha1!E16</f>
        <v>0.95</v>
      </c>
      <c r="D15" s="6"/>
      <c r="E15" s="2">
        <v>0</v>
      </c>
      <c r="F15" s="6">
        <f t="shared" si="0"/>
        <v>0.95</v>
      </c>
      <c r="G15" s="2">
        <f t="shared" si="1"/>
        <v>2.4700000000000002</v>
      </c>
    </row>
  </sheetData>
  <conditionalFormatting sqref="G2:G15">
    <cfRule type="cellIs" dxfId="0" priority="1" operator="greaterThanOrEqual">
      <formula>5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Nota da AV1 e média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Medeiros</dc:creator>
  <cp:lastModifiedBy>Alexandre Medeiros</cp:lastModifiedBy>
  <dcterms:created xsi:type="dcterms:W3CDTF">2026-05-16T18:59:53Z</dcterms:created>
  <dcterms:modified xsi:type="dcterms:W3CDTF">2026-06-22T17:35:13Z</dcterms:modified>
</cp:coreProperties>
</file>